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ать здесь" sheetId="1" state="visible" r:id="rId1"/>
    <sheet xmlns:r="http://schemas.openxmlformats.org/officeDocument/2006/relationships" name="Качество лидов" sheetId="2" state="visible" r:id="rId2"/>
    <sheet xmlns:r="http://schemas.openxmlformats.org/officeDocument/2006/relationships" name="Первый ответ" sheetId="3" state="visible" r:id="rId3"/>
    <sheet xmlns:r="http://schemas.openxmlformats.org/officeDocument/2006/relationships" name="Смета в договор" sheetId="4" state="visible" r:id="rId4"/>
    <sheet xmlns:r="http://schemas.openxmlformats.org/officeDocument/2006/relationships" name="Бюджет" sheetId="5" state="visible" r:id="rId5"/>
    <sheet xmlns:r="http://schemas.openxmlformats.org/officeDocument/2006/relationships" name="CAC ROMI" sheetId="6" state="visible" r:id="rId6"/>
    <sheet xmlns:r="http://schemas.openxmlformats.org/officeDocument/2006/relationships" name="CRM" sheetId="7" state="visible" r:id="rId7"/>
    <sheet xmlns:r="http://schemas.openxmlformats.org/officeDocument/2006/relationships" name="ИИ ассистент" sheetId="8" state="visible" r:id="rId8"/>
    <sheet xmlns:r="http://schemas.openxmlformats.org/officeDocument/2006/relationships" name="Заказ магазина" sheetId="9" state="visible" r:id="rId9"/>
    <sheet xmlns:r="http://schemas.openxmlformats.org/officeDocument/2006/relationships" name="Контент" sheetId="10" state="visible" r:id="rId10"/>
    <sheet xmlns:r="http://schemas.openxmlformats.org/officeDocument/2006/relationships" name="Отчёт SEO" sheetId="11" state="visible" r:id="rId11"/>
    <sheet xmlns:r="http://schemas.openxmlformats.org/officeDocument/2006/relationships" name="GEO журнал" sheetId="12" state="visible" r:id="rId12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color rgb="00124D89"/>
    </font>
    <font>
      <b val="1"/>
      <color rgb="00A3370C"/>
    </font>
  </fonts>
  <fills count="5">
    <fill>
      <patternFill/>
    </fill>
    <fill>
      <patternFill patternType="gray125"/>
    </fill>
    <fill>
      <patternFill patternType="solid">
        <fgColor rgb="0017171A"/>
      </patternFill>
    </fill>
    <fill>
      <patternFill patternType="solid">
        <fgColor rgb="00E8F1FF"/>
      </patternFill>
    </fill>
    <fill>
      <patternFill patternType="solid">
        <fgColor rgb="00FCEC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4" fontId="3" fillId="4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  <xf numFmtId="164" fontId="3" fillId="4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8" customHeight="1">
      <c r="A1" s="1" t="inlineStr">
        <is>
          <t>Экономика маркетинга — учебные модели Феникс Digital</t>
        </is>
      </c>
    </row>
    <row r="2">
      <c r="A2" s="1" t="inlineStr">
        <is>
          <t>Все вводные — условные примеры из статей, не результаты клиентов и не прогноз доходности.</t>
        </is>
      </c>
    </row>
    <row r="3">
      <c r="A3" s="1" t="inlineStr">
        <is>
          <t>Синие ячейки — вводные. Ячейки с формулами пересчитываются при открытии в Excel / совместимом редакторе.</t>
        </is>
      </c>
    </row>
    <row r="4">
      <c r="A4" s="1" t="inlineStr">
        <is>
          <t>Уточните состав расходов с финансовым специалистом. Маржинальный доход не равен чистой прибыли.</t>
        </is>
      </c>
    </row>
    <row r="5">
      <c r="A5" s="1" t="inlineStr">
        <is>
          <t>Периоды и определения должны совпадать. Не складывайте повторно доход одной сделки из разных каналов.</t>
        </is>
      </c>
    </row>
    <row r="6">
      <c r="A6" s="1" t="inlineStr">
        <is>
          <t>Высвобождённые часы не означают автоматического снижения денежных расходов.</t>
        </is>
      </c>
    </row>
    <row r="7">
      <c r="A7" s="1" t="inlineStr">
        <is>
          <t>При нулевом знаменателе или неположительном потоке положительная окупаемость не рассчитывается.</t>
        </is>
      </c>
    </row>
    <row r="8">
      <c r="A8" s="1" t="inlineStr">
        <is>
          <t>Источник методики: https://pheniks.ru/akademiya/</t>
        </is>
      </c>
    </row>
    <row r="9">
      <c r="A9" s="1" t="inlineStr">
        <is>
          <t>Дата: 31.10.2026. Внешние источники и данные клиентов к книге не подключены.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Цена подходящей заявки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Расходы канала А</t>
        </is>
      </c>
      <c r="B4" s="3" t="n">
        <v>40000</v>
      </c>
      <c r="C4" s="1" t="inlineStr">
        <is>
          <t>Полные расходы принятого состава</t>
        </is>
      </c>
    </row>
    <row r="5">
      <c r="A5" s="1" t="inlineStr">
        <is>
          <t>Обращения А</t>
        </is>
      </c>
      <c r="B5" s="3" t="n">
        <v>20</v>
      </c>
      <c r="C5" s="1" t="inlineStr">
        <is>
          <t>Уникальные</t>
        </is>
      </c>
    </row>
    <row r="6">
      <c r="A6" s="1" t="inlineStr">
        <is>
          <t>Подходящие А</t>
        </is>
      </c>
      <c r="B6" s="3" t="n">
        <v>4</v>
      </c>
      <c r="C6" s="1" t="inlineStr">
        <is>
          <t>Критерии определены заранее</t>
        </is>
      </c>
    </row>
    <row r="7">
      <c r="A7" s="1" t="inlineStr">
        <is>
          <t>Договоры А</t>
        </is>
      </c>
      <c r="B7" s="3" t="n">
        <v>1</v>
      </c>
      <c r="C7" s="1" t="inlineStr">
        <is>
          <t>Завершённая когорта</t>
        </is>
      </c>
    </row>
    <row r="8">
      <c r="A8" s="1" t="inlineStr">
        <is>
          <t>Расходы канала Б</t>
        </is>
      </c>
      <c r="B8" s="3" t="n">
        <v>32000</v>
      </c>
      <c r="C8" s="1" t="inlineStr">
        <is>
          <t>Тот же состав расходов</t>
        </is>
      </c>
    </row>
    <row r="9">
      <c r="A9" s="1" t="inlineStr">
        <is>
          <t>Обращения Б</t>
        </is>
      </c>
      <c r="B9" s="3" t="n">
        <v>8</v>
      </c>
      <c r="C9" s="1" t="inlineStr">
        <is>
          <t>Уникальные</t>
        </is>
      </c>
    </row>
    <row r="10">
      <c r="A10" s="1" t="inlineStr">
        <is>
          <t>Подходящие Б</t>
        </is>
      </c>
      <c r="B10" s="3" t="n">
        <v>6</v>
      </c>
      <c r="C10" s="1" t="inlineStr">
        <is>
          <t>Те же критерии</t>
        </is>
      </c>
    </row>
    <row r="11">
      <c r="A11" s="1" t="inlineStr">
        <is>
          <t>Договоры Б</t>
        </is>
      </c>
      <c r="B11" s="3" t="n">
        <v>2</v>
      </c>
      <c r="C11" s="1" t="inlineStr">
        <is>
          <t>Тот же срок наблюдения</t>
        </is>
      </c>
    </row>
    <row r="12">
      <c r="A12" s="1" t="inlineStr">
        <is>
          <t>CPL А</t>
        </is>
      </c>
      <c r="B12" s="4">
        <f>IF(B5&gt;0,B4/B5,"Нет обращений")</f>
        <v/>
      </c>
      <c r="C12" s="1" t="inlineStr">
        <is>
          <t>₽ / обращение</t>
        </is>
      </c>
    </row>
    <row r="13">
      <c r="A13" s="1" t="inlineStr">
        <is>
          <t>CPL Б</t>
        </is>
      </c>
      <c r="B13" s="4">
        <f>IF(B9&gt;0,B8/B9,"Нет обращений")</f>
        <v/>
      </c>
      <c r="C13" s="1" t="inlineStr">
        <is>
          <t>₽ / обращение</t>
        </is>
      </c>
    </row>
    <row r="14">
      <c r="A14" s="1" t="inlineStr">
        <is>
          <t>CPQL А</t>
        </is>
      </c>
      <c r="B14" s="4">
        <f>IF(B6&gt;0,B4/B6,"Нет подходящих")</f>
        <v/>
      </c>
      <c r="C14" s="1" t="inlineStr">
        <is>
          <t>₽ / подходящее обращение</t>
        </is>
      </c>
    </row>
    <row r="15">
      <c r="A15" s="1" t="inlineStr">
        <is>
          <t>CPQL Б</t>
        </is>
      </c>
      <c r="B15" s="4">
        <f>IF(B10&gt;0,B8/B10,"Нет подходящих")</f>
        <v/>
      </c>
      <c r="C15" s="1" t="inlineStr">
        <is>
          <t>₽ / подходящее обращение</t>
        </is>
      </c>
    </row>
    <row r="16">
      <c r="A16" s="1" t="inlineStr">
        <is>
          <t>Затраты на договор А</t>
        </is>
      </c>
      <c r="B16" s="4">
        <f>IF(B7&gt;0,B4/B7,"Нет договоров")</f>
        <v/>
      </c>
      <c r="C16" s="1" t="inlineStr">
        <is>
          <t>₽ / договор</t>
        </is>
      </c>
    </row>
    <row r="17">
      <c r="A17" s="1" t="inlineStr">
        <is>
          <t>Затраты на договор Б</t>
        </is>
      </c>
      <c r="B17" s="4">
        <f>IF(B11&gt;0,B8/B11,"Нет договоров")</f>
        <v/>
      </c>
      <c r="C17" s="1" t="inlineStr">
        <is>
          <t>₽ / договор</t>
        </is>
      </c>
    </row>
    <row r="18">
      <c r="A18" s="1" t="n"/>
      <c r="B18" s="1" t="n"/>
      <c r="C18" s="1" t="n"/>
    </row>
    <row r="19">
      <c r="A19" s="1" t="inlineStr">
        <is>
          <t>Ограничения</t>
        </is>
      </c>
      <c r="B19" s="1" t="n"/>
      <c r="C19" s="1" t="n"/>
    </row>
    <row r="20" ht="62" customHeight="1">
      <c r="A20" s="1" t="inlineStr">
        <is>
          <t>Малые выборки не доказывают устойчивого преимущества канала. Сравнивайте однотипные обращения и срок наблюдения.</t>
        </is>
      </c>
      <c r="B20" s="1" t="n"/>
      <c r="C20" s="1" t="n"/>
    </row>
  </sheetData>
  <mergeCells count="3">
    <mergeCell ref="A1:C1"/>
    <mergeCell ref="A20:C20"/>
    <mergeCell ref="A2:C2"/>
  </mergeCells>
  <dataValidations count="8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7" showDropDown="0" showInputMessage="0" showErrorMessage="1" allowBlank="0" error="Введите неотрицательное число" type="decimal" operator="greaterThanOrEqual">
      <formula1>0</formula1>
    </dataValidation>
    <dataValidation sqref="B8" showDropDown="0" showInputMessage="0" showErrorMessage="1" allowBlank="0" error="Введите неотрицательное число" type="decimal" operator="greaterThanOrEqual">
      <formula1>0</formula1>
    </dataValidation>
    <dataValidation sqref="B9" showDropDown="0" showInputMessage="0" showErrorMessage="1" allowBlank="0" error="Введите неотрицательное число" type="decimal" operator="greaterThanOrEqual">
      <formula1>0</formula1>
    </dataValidation>
    <dataValidation sqref="B10" showDropDown="0" showInputMessage="0" showErrorMessage="1" allowBlank="0" error="Введите неотрицательное число" type="decimal" operator="greaterThanOrEqual">
      <formula1>0</formula1>
    </dataValidation>
    <dataValidation sqref="B11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Сценарий изменения обработки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Обращения</t>
        </is>
      </c>
      <c r="B4" s="3" t="n">
        <v>100</v>
      </c>
      <c r="C4" s="1" t="inlineStr">
        <is>
          <t>Сопоставимая группа</t>
        </is>
      </c>
    </row>
    <row r="5">
      <c r="A5" s="1" t="inlineStr">
        <is>
          <t>Конверсия до</t>
        </is>
      </c>
      <c r="B5" s="5" t="n">
        <v>0.08</v>
      </c>
      <c r="C5" s="1" t="inlineStr">
        <is>
          <t>Доля, не число процентов</t>
        </is>
      </c>
    </row>
    <row r="6">
      <c r="A6" s="1" t="inlineStr">
        <is>
          <t>Конверсия после</t>
        </is>
      </c>
      <c r="B6" s="5" t="n">
        <v>0.1</v>
      </c>
      <c r="C6" s="1" t="inlineStr">
        <is>
          <t>Гипотеза до проверки</t>
        </is>
      </c>
    </row>
    <row r="7">
      <c r="A7" s="1" t="inlineStr">
        <is>
          <t>Маржинальный доход договора</t>
        </is>
      </c>
      <c r="B7" s="3" t="n">
        <v>60000</v>
      </c>
      <c r="C7" s="1" t="inlineStr">
        <is>
          <t>После переменных затрат</t>
        </is>
      </c>
    </row>
    <row r="8">
      <c r="A8" s="1" t="inlineStr">
        <is>
          <t>Дополнительные расходы</t>
        </is>
      </c>
      <c r="B8" s="3" t="n">
        <v>25000</v>
      </c>
      <c r="C8" s="1" t="inlineStr">
        <is>
          <t>За тот же период</t>
        </is>
      </c>
    </row>
    <row r="9">
      <c r="A9" s="1" t="inlineStr">
        <is>
          <t>Дополнительные договоры</t>
        </is>
      </c>
      <c r="B9" s="4">
        <f>B4*(B6-B5)</f>
        <v/>
      </c>
      <c r="C9" s="1" t="inlineStr">
        <is>
          <t>Математическое ожидание, не обещание</t>
        </is>
      </c>
    </row>
    <row r="10">
      <c r="A10" s="1" t="inlineStr">
        <is>
          <t>Изменение дохода</t>
        </is>
      </c>
      <c r="B10" s="4">
        <f>B9*B7</f>
        <v/>
      </c>
      <c r="C10" s="1" t="inlineStr">
        <is>
          <t>₽</t>
        </is>
      </c>
    </row>
    <row r="11">
      <c r="A11" s="1" t="inlineStr">
        <is>
          <t>Поток после дополнительных расходов</t>
        </is>
      </c>
      <c r="B11" s="4">
        <f>B10-B8</f>
        <v/>
      </c>
      <c r="C11" s="1" t="inlineStr">
        <is>
          <t>₽</t>
        </is>
      </c>
    </row>
    <row r="12">
      <c r="A12" s="1" t="n"/>
      <c r="B12" s="1" t="n"/>
      <c r="C12" s="1" t="n"/>
    </row>
    <row r="13">
      <c r="A13" s="1" t="inlineStr">
        <is>
          <t>Ограничения</t>
        </is>
      </c>
      <c r="B13" s="1" t="n"/>
      <c r="C13" s="1" t="n"/>
    </row>
    <row r="14" ht="62" customHeight="1">
      <c r="A14" s="1" t="inlineStr">
        <is>
          <t>Разница конверсии должна быть подтверждена. Сезон, цена и качество трафика могут объяснять часть эффекта.</t>
        </is>
      </c>
      <c r="B14" s="1" t="n"/>
      <c r="C14" s="1" t="n"/>
    </row>
  </sheetData>
  <mergeCells count="3">
    <mergeCell ref="A1:C1"/>
    <mergeCell ref="A14:C14"/>
    <mergeCell ref="A2:C2"/>
  </mergeCells>
  <dataValidations count="5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7" showDropDown="0" showInputMessage="0" showErrorMessage="1" allowBlank="0" error="Введите неотрицательное число" type="decimal" operator="greaterThanOrEqual">
      <formula1>0</formula1>
    </dataValidation>
    <dataValidation sqref="B8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Экономика изменения предложения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Сопоставимые сметы</t>
        </is>
      </c>
      <c r="B4" s="3" t="n">
        <v>20</v>
      </c>
      <c r="C4" s="1" t="inlineStr">
        <is>
          <t>Версии одной сметы не считаются новыми клиентами</t>
        </is>
      </c>
    </row>
    <row r="5">
      <c r="A5" s="1" t="inlineStr">
        <is>
          <t>Договоры до</t>
        </is>
      </c>
      <c r="B5" s="3" t="n">
        <v>4</v>
      </c>
      <c r="C5" s="1" t="inlineStr">
        <is>
          <t>На одинаковом сроке наблюдения</t>
        </is>
      </c>
    </row>
    <row r="6">
      <c r="A6" s="1" t="inlineStr">
        <is>
          <t>Договоры после</t>
        </is>
      </c>
      <c r="B6" s="3" t="n">
        <v>5</v>
      </c>
      <c r="C6" s="1" t="inlineStr">
        <is>
          <t>Проверяемая гипотеза</t>
        </is>
      </c>
    </row>
    <row r="7">
      <c r="A7" s="1" t="inlineStr">
        <is>
          <t>Маржинальный доход договора</t>
        </is>
      </c>
      <c r="B7" s="3" t="n">
        <v>250000</v>
      </c>
      <c r="C7" s="1" t="inlineStr">
        <is>
          <t>Проверьте мощность бригад</t>
        </is>
      </c>
    </row>
    <row r="8">
      <c r="A8" s="1" t="inlineStr">
        <is>
          <t>Разовая доработка</t>
        </is>
      </c>
      <c r="B8" s="3" t="n">
        <v>60000</v>
      </c>
      <c r="C8" s="1" t="inlineStr">
        <is>
          <t>Полные разовые расходы</t>
        </is>
      </c>
    </row>
    <row r="9">
      <c r="A9" s="1" t="inlineStr">
        <is>
          <t>Конверсия до</t>
        </is>
      </c>
      <c r="B9" s="6">
        <f>IF(B4&gt;0,B5/B4,"Нет смет")</f>
        <v/>
      </c>
      <c r="C9" s="1" t="inlineStr">
        <is>
          <t>Доля</t>
        </is>
      </c>
    </row>
    <row r="10">
      <c r="A10" s="1" t="inlineStr">
        <is>
          <t>Конверсия после</t>
        </is>
      </c>
      <c r="B10" s="6">
        <f>IF(B4&gt;0,B6/B4,"Нет смет")</f>
        <v/>
      </c>
      <c r="C10" s="1" t="inlineStr">
        <is>
          <t>Доля</t>
        </is>
      </c>
    </row>
    <row r="11">
      <c r="A11" s="1" t="inlineStr">
        <is>
          <t>Разница дохода</t>
        </is>
      </c>
      <c r="B11" s="4">
        <f>(B6-B5)*B7</f>
        <v/>
      </c>
      <c r="C11" s="1" t="inlineStr">
        <is>
          <t>₽</t>
        </is>
      </c>
    </row>
    <row r="12">
      <c r="A12" s="1" t="inlineStr">
        <is>
          <t>Разница после доработки</t>
        </is>
      </c>
      <c r="B12" s="4">
        <f>B11-B8</f>
        <v/>
      </c>
      <c r="C12" s="1" t="inlineStr">
        <is>
          <t>₽</t>
        </is>
      </c>
    </row>
    <row r="13">
      <c r="A13" s="1" t="n"/>
      <c r="B13" s="1" t="n"/>
      <c r="C13" s="1" t="n"/>
    </row>
    <row r="14">
      <c r="A14" s="1" t="inlineStr">
        <is>
          <t>Ограничения</t>
        </is>
      </c>
      <c r="B14" s="1" t="n"/>
      <c r="C14" s="1" t="n"/>
    </row>
    <row r="15" ht="62" customHeight="1">
      <c r="A15" s="1" t="inlineStr">
        <is>
          <t>Не трактуйте сценарий как обещание роста. Подпись договора, поступление аванса и прибыль учитываются отдельно.</t>
        </is>
      </c>
      <c r="B15" s="1" t="n"/>
      <c r="C15" s="1" t="n"/>
    </row>
  </sheetData>
  <mergeCells count="3">
    <mergeCell ref="A1:C1"/>
    <mergeCell ref="A2:C2"/>
    <mergeCell ref="A15:C15"/>
  </mergeCells>
  <dataValidations count="5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7" showDropDown="0" showInputMessage="0" showErrorMessage="1" allowBlank="0" error="Введите неотрицательное число" type="decimal" operator="greaterThanOrEqual">
      <formula1>0</formula1>
    </dataValidation>
    <dataValidation sqref="B8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Бюджет от мощности и допустимого CAC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Нужные дополнительные договоры</t>
        </is>
      </c>
      <c r="B4" s="3" t="n">
        <v>4</v>
      </c>
      <c r="C4" s="1" t="inlineStr">
        <is>
          <t>Есть возможность выполнить работы</t>
        </is>
      </c>
    </row>
    <row r="5">
      <c r="A5" s="1" t="inlineStr">
        <is>
          <t>Конверсия подходящих в договор</t>
        </is>
      </c>
      <c r="B5" s="5" t="n">
        <v>0.1</v>
      </c>
      <c r="C5" s="1" t="inlineStr">
        <is>
          <t>Завершённые когорты</t>
        </is>
      </c>
    </row>
    <row r="6">
      <c r="A6" s="1" t="inlineStr">
        <is>
          <t>Допустимые затраты на клиента</t>
        </is>
      </c>
      <c r="B6" s="3" t="n">
        <v>80000</v>
      </c>
      <c r="C6" s="1" t="inlineStr">
        <is>
          <t>Привлечение и продажи, общий предел</t>
        </is>
      </c>
    </row>
    <row r="7">
      <c r="A7" s="1" t="inlineStr">
        <is>
          <t>Расходы вне рекламного кабинета</t>
        </is>
      </c>
      <c r="B7" s="3" t="n">
        <v>120000</v>
      </c>
      <c r="C7" s="1" t="inlineStr">
        <is>
          <t>Подрядчики, продажи, сервисы за период</t>
        </is>
      </c>
    </row>
    <row r="8">
      <c r="A8" s="1" t="inlineStr">
        <is>
          <t>Нужные подходящие обращения</t>
        </is>
      </c>
      <c r="B8" s="4">
        <f>IF(B5&gt;0,B4/B5,"Нет конверсии")</f>
        <v/>
      </c>
      <c r="C8" s="1" t="inlineStr">
        <is>
          <t>Количество</t>
        </is>
      </c>
    </row>
    <row r="9">
      <c r="A9" s="1" t="inlineStr">
        <is>
          <t>Общий предел расходов</t>
        </is>
      </c>
      <c r="B9" s="4">
        <f>B4*B6</f>
        <v/>
      </c>
      <c r="C9" s="1" t="inlineStr">
        <is>
          <t>₽</t>
        </is>
      </c>
    </row>
    <row r="10">
      <c r="A10" s="1" t="inlineStr">
        <is>
          <t>Остаток для рекламы</t>
        </is>
      </c>
      <c r="B10" s="4">
        <f>B9-B7</f>
        <v/>
      </c>
      <c r="C10" s="1" t="inlineStr">
        <is>
          <t>Если отрицателен, бюджет не сходится</t>
        </is>
      </c>
    </row>
    <row r="11">
      <c r="A11" s="1" t="inlineStr">
        <is>
          <t>Предельный рекламный CPQL</t>
        </is>
      </c>
      <c r="B11" s="4">
        <f>IF(AND(ISNUMBER(B8),B8&gt;0,B10&gt;=0),B10/B8,"Пересмотрите вводные")</f>
        <v/>
      </c>
      <c r="C11" s="1" t="inlineStr">
        <is>
          <t>₽ / подходящее обращение</t>
        </is>
      </c>
    </row>
    <row r="12">
      <c r="A12" s="1" t="n"/>
      <c r="B12" s="1" t="n"/>
      <c r="C12" s="1" t="n"/>
    </row>
    <row r="13">
      <c r="A13" s="1" t="inlineStr">
        <is>
          <t>Ограничения</t>
        </is>
      </c>
      <c r="B13" s="1" t="n"/>
      <c r="C13" s="1" t="n"/>
    </row>
    <row r="14" ht="62" customHeight="1">
      <c r="A14" s="1" t="inlineStr">
        <is>
          <t>Нельзя прибавлять расходы сверх уже согласованного общего предела. Для кассы нужен отдельный календарь платежей.</t>
        </is>
      </c>
      <c r="B14" s="1" t="n"/>
      <c r="C14" s="1" t="n"/>
    </row>
  </sheetData>
  <mergeCells count="3">
    <mergeCell ref="A1:C1"/>
    <mergeCell ref="A14:C14"/>
    <mergeCell ref="A2:C2"/>
  </mergeCells>
  <dataValidations count="4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7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Стоимость клиента и возврат маркетинга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Маркетинговые расходы</t>
        </is>
      </c>
      <c r="B4" s="3" t="n">
        <v>180000</v>
      </c>
      <c r="C4" s="1" t="inlineStr">
        <is>
          <t>Единый принятый состав</t>
        </is>
      </c>
    </row>
    <row r="5">
      <c r="A5" s="1" t="inlineStr">
        <is>
          <t>Уникальные обращения</t>
        </is>
      </c>
      <c r="B5" s="3" t="n">
        <v>60</v>
      </c>
      <c r="C5" s="1" t="inlineStr">
        <is>
          <t>Согласованная когорта</t>
        </is>
      </c>
    </row>
    <row r="6">
      <c r="A6" s="1" t="inlineStr">
        <is>
          <t>Новые клиенты</t>
        </is>
      </c>
      <c r="B6" s="3" t="n">
        <v>6</v>
      </c>
      <c r="C6" s="1" t="inlineStr">
        <is>
          <t>Не все существующие покупатели</t>
        </is>
      </c>
    </row>
    <row r="7">
      <c r="A7" s="1" t="inlineStr">
        <is>
          <t>Выручка связанных продаж</t>
        </is>
      </c>
      <c r="B7" s="3" t="n">
        <v>900000</v>
      </c>
      <c r="C7" s="1" t="inlineStr">
        <is>
          <t>Уточните: договоры или оплаты</t>
        </is>
      </c>
    </row>
    <row r="8">
      <c r="A8" s="1" t="inlineStr">
        <is>
          <t>Доля маржинального дохода</t>
        </is>
      </c>
      <c r="B8" s="5" t="n">
        <v>0.35</v>
      </c>
      <c r="C8" s="1" t="inlineStr">
        <is>
          <t>После согласованных переменных расходов</t>
        </is>
      </c>
    </row>
    <row r="9">
      <c r="A9" s="1" t="inlineStr">
        <is>
          <t>CPL</t>
        </is>
      </c>
      <c r="B9" s="4">
        <f>IF(B5&gt;0,B4/B5,"Нет обращений")</f>
        <v/>
      </c>
      <c r="C9" s="1" t="inlineStr">
        <is>
          <t>₽</t>
        </is>
      </c>
    </row>
    <row r="10">
      <c r="A10" s="1" t="inlineStr">
        <is>
          <t>CAC</t>
        </is>
      </c>
      <c r="B10" s="4">
        <f>IF(B6&gt;0,B4/B6,"Нет клиентов")</f>
        <v/>
      </c>
      <c r="C10" s="1" t="inlineStr">
        <is>
          <t>₽</t>
        </is>
      </c>
    </row>
    <row r="11">
      <c r="A11" s="1" t="inlineStr">
        <is>
          <t>Маржинальный доход</t>
        </is>
      </c>
      <c r="B11" s="4">
        <f>B7*B8</f>
        <v/>
      </c>
      <c r="C11" s="1" t="inlineStr">
        <is>
          <t>₽</t>
        </is>
      </c>
    </row>
    <row r="12">
      <c r="A12" s="1" t="inlineStr">
        <is>
          <t>Остаток после маркетинга</t>
        </is>
      </c>
      <c r="B12" s="4">
        <f>B11-B4</f>
        <v/>
      </c>
      <c r="C12" s="1" t="inlineStr">
        <is>
          <t>Не чистая прибыль</t>
        </is>
      </c>
    </row>
    <row r="13">
      <c r="A13" s="1" t="inlineStr">
        <is>
          <t>ROMI</t>
        </is>
      </c>
      <c r="B13" s="6">
        <f>IF(B4&gt;0,B12/B4,"Нет расходов")</f>
        <v/>
      </c>
      <c r="C13" s="1" t="inlineStr">
        <is>
          <t>Доля; 0,75 = 75%</t>
        </is>
      </c>
    </row>
    <row r="14">
      <c r="A14" s="1" t="n"/>
      <c r="B14" s="1" t="n"/>
      <c r="C14" s="1" t="n"/>
    </row>
    <row r="15">
      <c r="A15" s="1" t="inlineStr">
        <is>
          <t>Ограничения</t>
        </is>
      </c>
      <c r="B15" s="1" t="n"/>
      <c r="C15" s="1" t="n"/>
    </row>
    <row r="16" ht="62" customHeight="1">
      <c r="A16" s="1" t="inlineStr">
        <is>
          <t>Показатель не учитывает все постоянные расходы компании. Не приписывайте один договор полностью нескольким каналам в суммарном доходе.</t>
        </is>
      </c>
      <c r="B16" s="1" t="n"/>
      <c r="C16" s="1" t="n"/>
    </row>
  </sheetData>
  <mergeCells count="3">
    <mergeCell ref="A1:C1"/>
    <mergeCell ref="A16:C16"/>
    <mergeCell ref="A2:C2"/>
  </mergeCells>
  <dataValidations count="5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7" showDropDown="0" showInputMessage="0" showErrorMessage="1" allowBlank="0" error="Введите неотрицательное число" type="decimal" operator="greaterThanOrEqual">
      <formula1>0</formula1>
    </dataValidation>
    <dataValidation sqref="B8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Простая окупаемость: CRM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Разовые вложения</t>
        </is>
      </c>
      <c r="B4" s="3" t="n">
        <v>120000</v>
      </c>
      <c r="C4" s="1" t="inlineStr">
        <is>
          <t>Полный запуск и обучение</t>
        </is>
      </c>
    </row>
    <row r="5">
      <c r="A5" s="1" t="inlineStr">
        <is>
          <t>Текущие расходы в месяц</t>
        </is>
      </c>
      <c r="B5" s="3" t="n">
        <v>18000</v>
      </c>
      <c r="C5" s="1" t="inlineStr">
        <is>
          <t>Включая сопровождение и проверку</t>
        </is>
      </c>
    </row>
    <row r="6">
      <c r="A6" s="1" t="inlineStr">
        <is>
          <t>Дополнительные договоры в месяц</t>
        </is>
      </c>
      <c r="B6" s="3" t="n">
        <v>2</v>
      </c>
      <c r="C6" s="1" t="inlineStr">
        <is>
          <t>Гипотеза, пока нет измерений</t>
        </is>
      </c>
    </row>
    <row r="7">
      <c r="A7" s="1" t="inlineStr">
        <is>
          <t>Маржинальный доход договора</t>
        </is>
      </c>
      <c r="B7" s="3" t="n">
        <v>30000</v>
      </c>
      <c r="C7" s="1" t="inlineStr">
        <is>
          <t>После переменных затрат</t>
        </is>
      </c>
    </row>
    <row r="8">
      <c r="A8" s="1" t="inlineStr">
        <is>
          <t>Дополнительный доход</t>
        </is>
      </c>
      <c r="B8" s="4">
        <f>B6*B7</f>
        <v/>
      </c>
      <c r="C8" s="1" t="inlineStr">
        <is>
          <t>₽ / месяц</t>
        </is>
      </c>
    </row>
    <row r="9">
      <c r="A9" s="1" t="inlineStr">
        <is>
          <t>Поток после текущих расходов</t>
        </is>
      </c>
      <c r="B9" s="4">
        <f>B8-B5</f>
        <v/>
      </c>
      <c r="C9" s="1" t="inlineStr">
        <is>
          <t>₽ / месяц</t>
        </is>
      </c>
    </row>
    <row r="10">
      <c r="A10" s="1" t="inlineStr">
        <is>
          <t>Простой срок окупаемости</t>
        </is>
      </c>
      <c r="B10" s="4">
        <f>IF(B9&gt;0,B4/B9,"Нет положительной окупаемости")</f>
        <v/>
      </c>
      <c r="C10" s="1" t="inlineStr">
        <is>
          <t>Месяцы; без задержки поступлений</t>
        </is>
      </c>
    </row>
    <row r="11">
      <c r="A11" s="1" t="n"/>
      <c r="B11" s="1" t="n"/>
      <c r="C11" s="1" t="n"/>
    </row>
    <row r="12">
      <c r="A12" s="1" t="inlineStr">
        <is>
          <t>Ограничения</t>
        </is>
      </c>
      <c r="B12" s="1" t="n"/>
      <c r="C12" s="1" t="n"/>
    </row>
    <row r="13" ht="62" customHeight="1">
      <c r="A13" s="1" t="inlineStr">
        <is>
          <t>Высвобождённое время не складывается с доходом, если оно уже привело к тем же дополнительным договорам. Для неравномерного потока нужен помесячный календарь.</t>
        </is>
      </c>
      <c r="B13" s="1" t="n"/>
      <c r="C13" s="1" t="n"/>
    </row>
  </sheetData>
  <mergeCells count="3">
    <mergeCell ref="A1:C1"/>
    <mergeCell ref="A13:C13"/>
    <mergeCell ref="A2:C2"/>
  </mergeCells>
  <dataValidations count="4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7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Простая окупаемость: ИИ ассистент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Разовые вложения</t>
        </is>
      </c>
      <c r="B4" s="3" t="n">
        <v>45000</v>
      </c>
      <c r="C4" s="1" t="inlineStr">
        <is>
          <t>Полный запуск и обучение</t>
        </is>
      </c>
    </row>
    <row r="5">
      <c r="A5" s="1" t="inlineStr">
        <is>
          <t>Текущие расходы в месяц</t>
        </is>
      </c>
      <c r="B5" s="3" t="n">
        <v>7500</v>
      </c>
      <c r="C5" s="1" t="inlineStr">
        <is>
          <t>Включая сопровождение и проверку</t>
        </is>
      </c>
    </row>
    <row r="6">
      <c r="A6" s="1" t="inlineStr">
        <is>
          <t>Дополнительные договоры в месяц</t>
        </is>
      </c>
      <c r="B6" s="3" t="n">
        <v>2</v>
      </c>
      <c r="C6" s="1" t="inlineStr">
        <is>
          <t>Гипотеза, пока нет измерений</t>
        </is>
      </c>
    </row>
    <row r="7">
      <c r="A7" s="1" t="inlineStr">
        <is>
          <t>Маржинальный доход договора</t>
        </is>
      </c>
      <c r="B7" s="3" t="n">
        <v>20000</v>
      </c>
      <c r="C7" s="1" t="inlineStr">
        <is>
          <t>После переменных затрат</t>
        </is>
      </c>
    </row>
    <row r="8">
      <c r="A8" s="1" t="inlineStr">
        <is>
          <t>Дополнительный доход</t>
        </is>
      </c>
      <c r="B8" s="4">
        <f>B6*B7</f>
        <v/>
      </c>
      <c r="C8" s="1" t="inlineStr">
        <is>
          <t>₽ / месяц</t>
        </is>
      </c>
    </row>
    <row r="9">
      <c r="A9" s="1" t="inlineStr">
        <is>
          <t>Поток после текущих расходов</t>
        </is>
      </c>
      <c r="B9" s="4">
        <f>B8-B5</f>
        <v/>
      </c>
      <c r="C9" s="1" t="inlineStr">
        <is>
          <t>₽ / месяц</t>
        </is>
      </c>
    </row>
    <row r="10">
      <c r="A10" s="1" t="inlineStr">
        <is>
          <t>Простой срок окупаемости</t>
        </is>
      </c>
      <c r="B10" s="4">
        <f>IF(B9&gt;0,B4/B9,"Нет положительной окупаемости")</f>
        <v/>
      </c>
      <c r="C10" s="1" t="inlineStr">
        <is>
          <t>Месяцы; без задержки поступлений</t>
        </is>
      </c>
    </row>
    <row r="11">
      <c r="A11" s="1" t="n"/>
      <c r="B11" s="1" t="n"/>
      <c r="C11" s="1" t="n"/>
    </row>
    <row r="12">
      <c r="A12" s="1" t="inlineStr">
        <is>
          <t>Ограничения</t>
        </is>
      </c>
      <c r="B12" s="1" t="n"/>
      <c r="C12" s="1" t="n"/>
    </row>
    <row r="13" ht="62" customHeight="1">
      <c r="A13" s="1" t="inlineStr">
        <is>
          <t>Высвобождённое время не складывается с доходом, если оно уже привело к тем же дополнительным договорам. Для неравномерного потока нужен помесячный календарь.</t>
        </is>
      </c>
      <c r="B13" s="1" t="n"/>
      <c r="C13" s="1" t="n"/>
    </row>
  </sheetData>
  <mergeCells count="3">
    <mergeCell ref="A1:C1"/>
    <mergeCell ref="A13:C13"/>
    <mergeCell ref="A2:C2"/>
  </mergeCells>
  <dataValidations count="4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7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Маржинальный доход заказа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Выручка после скидки</t>
        </is>
      </c>
      <c r="B4" s="3" t="n">
        <v>3000</v>
      </c>
      <c r="C4" s="1" t="inlineStr">
        <is>
          <t>По принятому правилу учёта</t>
        </is>
      </c>
    </row>
    <row r="5">
      <c r="A5" s="1" t="inlineStr">
        <is>
          <t>Себестоимость товара</t>
        </is>
      </c>
      <c r="B5" s="3" t="n">
        <v>1200</v>
      </c>
      <c r="C5" s="1" t="inlineStr">
        <is>
          <t>₽</t>
        </is>
      </c>
    </row>
    <row r="6">
      <c r="A6" s="1" t="inlineStr">
        <is>
          <t>Доставка за счёт продавца</t>
        </is>
      </c>
      <c r="B6" s="3" t="n">
        <v>250</v>
      </c>
      <c r="C6" s="1" t="inlineStr">
        <is>
          <t>Не путать с оплатой доставки покупателем</t>
        </is>
      </c>
    </row>
    <row r="7">
      <c r="A7" s="1" t="inlineStr">
        <is>
          <t>Эквайринг</t>
        </is>
      </c>
      <c r="B7" s="3" t="n">
        <v>60</v>
      </c>
      <c r="C7" s="1" t="inlineStr">
        <is>
          <t>₽</t>
        </is>
      </c>
    </row>
    <row r="8">
      <c r="A8" s="1" t="inlineStr">
        <is>
          <t>Расходы на возвраты</t>
        </is>
      </c>
      <c r="B8" s="3" t="n">
        <v>150</v>
      </c>
      <c r="C8" s="1" t="inlineStr">
        <is>
          <t>Оценка с последующей заменой фактом</t>
        </is>
      </c>
    </row>
    <row r="9">
      <c r="A9" s="1" t="inlineStr">
        <is>
          <t>Упаковка и обработка</t>
        </is>
      </c>
      <c r="B9" s="3" t="n">
        <v>140</v>
      </c>
      <c r="C9" s="1" t="inlineStr">
        <is>
          <t>Переменная часть</t>
        </is>
      </c>
    </row>
    <row r="10">
      <c r="A10" s="1" t="inlineStr">
        <is>
          <t>CAC нового покупателя</t>
        </is>
      </c>
      <c r="B10" s="3" t="n">
        <v>800</v>
      </c>
      <c r="C10" s="1" t="inlineStr">
        <is>
          <t>Принятый состав расходов</t>
        </is>
      </c>
    </row>
    <row r="11">
      <c r="A11" s="1" t="inlineStr">
        <is>
          <t>Нужный остаток после привлечения</t>
        </is>
      </c>
      <c r="B11" s="3" t="n">
        <v>500</v>
      </c>
      <c r="C11" s="1" t="inlineStr">
        <is>
          <t>На прочие обязательства и результат</t>
        </is>
      </c>
    </row>
    <row r="12">
      <c r="A12" s="1" t="inlineStr">
        <is>
          <t>Доход до привлечения</t>
        </is>
      </c>
      <c r="B12" s="4">
        <f>B4-SUM(B5:B9)</f>
        <v/>
      </c>
      <c r="C12" s="1" t="inlineStr">
        <is>
          <t>₽</t>
        </is>
      </c>
    </row>
    <row r="13">
      <c r="A13" s="1" t="inlineStr">
        <is>
          <t>Остаток после привлечения</t>
        </is>
      </c>
      <c r="B13" s="4">
        <f>B12-B10</f>
        <v/>
      </c>
      <c r="C13" s="1" t="inlineStr">
        <is>
          <t>Не чистая прибыль</t>
        </is>
      </c>
    </row>
    <row r="14">
      <c r="A14" s="1" t="inlineStr">
        <is>
          <t>Предельный CAC</t>
        </is>
      </c>
      <c r="B14" s="4">
        <f>B12-B11</f>
        <v/>
      </c>
      <c r="C14" s="1" t="inlineStr">
        <is>
          <t>Если отрицателен, проверьте экономику</t>
        </is>
      </c>
    </row>
    <row r="15">
      <c r="A15" s="1" t="n"/>
      <c r="B15" s="1" t="n"/>
      <c r="C15" s="1" t="n"/>
    </row>
    <row r="16">
      <c r="A16" s="1" t="inlineStr">
        <is>
          <t>Ограничения</t>
        </is>
      </c>
      <c r="B16" s="1" t="n"/>
      <c r="C16" s="1" t="n"/>
    </row>
    <row r="17" ht="62" customHeight="1">
      <c r="A17" s="1" t="inlineStr">
        <is>
          <t>Будущие покупки не гарантированы. Возвраты, отмены, налоги и комиссии должны учитываться последовательно без пропусков и дублей.</t>
        </is>
      </c>
      <c r="B17" s="1" t="n"/>
      <c r="C17" s="1" t="n"/>
    </row>
  </sheetData>
  <mergeCells count="3">
    <mergeCell ref="A1:C1"/>
    <mergeCell ref="A2:C2"/>
    <mergeCell ref="A17:C17"/>
  </mergeCells>
  <dataValidations count="8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7" showDropDown="0" showInputMessage="0" showErrorMessage="1" allowBlank="0" error="Введите неотрицательное число" type="decimal" operator="greaterThanOrEqual">
      <formula1>0</formula1>
    </dataValidation>
    <dataValidation sqref="B8" showDropDown="0" showInputMessage="0" showErrorMessage="1" allowBlank="0" error="Введите неотрицательное число" type="decimal" operator="greaterThanOrEqual">
      <formula1>0</formula1>
    </dataValidation>
    <dataValidation sqref="B9" showDropDown="0" showInputMessage="0" showErrorMessage="1" allowBlank="0" error="Введите неотрицательное число" type="decimal" operator="greaterThanOrEqual">
      <formula1>0</formula1>
    </dataValidation>
    <dataValidation sqref="B10" showDropDown="0" showInputMessage="0" showErrorMessage="1" allowBlank="0" error="Введите неотрицательное число" type="decimal" operator="greaterThanOrEqual">
      <formula1>0</formula1>
    </dataValidation>
    <dataValidation sqref="B11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Экономика контентного пакета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Подготовка</t>
        </is>
      </c>
      <c r="B4" s="3" t="n">
        <v>60000</v>
      </c>
      <c r="C4" s="1" t="inlineStr">
        <is>
          <t>₽</t>
        </is>
      </c>
    </row>
    <row r="5">
      <c r="A5" s="1" t="inlineStr">
        <is>
          <t>Распространение</t>
        </is>
      </c>
      <c r="B5" s="3" t="n">
        <v>20000</v>
      </c>
      <c r="C5" s="1" t="inlineStr">
        <is>
          <t>₽</t>
        </is>
      </c>
    </row>
    <row r="6">
      <c r="A6" s="1" t="inlineStr">
        <is>
          <t>Техническая и поисковая работа</t>
        </is>
      </c>
      <c r="B6" s="3" t="n">
        <v>30000</v>
      </c>
      <c r="C6" s="1" t="inlineStr">
        <is>
          <t>₽</t>
        </is>
      </c>
    </row>
    <row r="7">
      <c r="A7" s="1" t="inlineStr">
        <is>
          <t>Связанные договоры</t>
        </is>
      </c>
      <c r="B7" s="3" t="n">
        <v>3</v>
      </c>
      <c r="C7" s="1" t="inlineStr">
        <is>
          <t>Не доказанный причинный прирост</t>
        </is>
      </c>
    </row>
    <row r="8">
      <c r="A8" s="1" t="inlineStr">
        <is>
          <t>Маржинальный доход договора</t>
        </is>
      </c>
      <c r="B8" s="3" t="n">
        <v>60000</v>
      </c>
      <c r="C8" s="1" t="inlineStr">
        <is>
          <t>₽</t>
        </is>
      </c>
    </row>
    <row r="9">
      <c r="A9" s="1" t="inlineStr">
        <is>
          <t>Полные расходы</t>
        </is>
      </c>
      <c r="B9" s="4">
        <f>SUM(B4:B6)</f>
        <v/>
      </c>
      <c r="C9" s="1" t="inlineStr">
        <is>
          <t>₽</t>
        </is>
      </c>
    </row>
    <row r="10">
      <c r="A10" s="1" t="inlineStr">
        <is>
          <t>Доход</t>
        </is>
      </c>
      <c r="B10" s="4">
        <f>B7*B8</f>
        <v/>
      </c>
      <c r="C10" s="1" t="inlineStr">
        <is>
          <t>₽</t>
        </is>
      </c>
    </row>
    <row r="11">
      <c r="A11" s="1" t="inlineStr">
        <is>
          <t>Остаток после расходов</t>
        </is>
      </c>
      <c r="B11" s="4">
        <f>B10-B9</f>
        <v/>
      </c>
      <c r="C11" s="1" t="inlineStr">
        <is>
          <t>Не чистая прибыль</t>
        </is>
      </c>
    </row>
    <row r="12">
      <c r="A12" s="1" t="inlineStr">
        <is>
          <t>ROMI</t>
        </is>
      </c>
      <c r="B12" s="6">
        <f>IF(B9&gt;0,B11/B9,"Нет расходов")</f>
        <v/>
      </c>
      <c r="C12" s="1" t="inlineStr">
        <is>
          <t>Доля</t>
        </is>
      </c>
    </row>
    <row r="13">
      <c r="A13" s="1" t="n"/>
      <c r="B13" s="1" t="n"/>
      <c r="C13" s="1" t="n"/>
    </row>
    <row r="14">
      <c r="A14" s="1" t="inlineStr">
        <is>
          <t>Ограничения</t>
        </is>
      </c>
      <c r="B14" s="1" t="n"/>
      <c r="C14" s="1" t="n"/>
    </row>
    <row r="15" ht="62" customHeight="1">
      <c r="A15" s="1" t="inlineStr">
        <is>
          <t>Материал, отправленный менеджером, может быть вспомогательным касанием. Не считайте один договор новым привлечением нескольких статей.</t>
        </is>
      </c>
      <c r="B15" s="1" t="n"/>
      <c r="C15" s="1" t="n"/>
    </row>
  </sheetData>
  <mergeCells count="3">
    <mergeCell ref="A1:C1"/>
    <mergeCell ref="A2:C2"/>
    <mergeCell ref="A15:C15"/>
  </mergeCells>
  <dataValidations count="5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7" showDropDown="0" showInputMessage="0" showErrorMessage="1" allowBlank="0" error="Введите неотрицательное число" type="decimal" operator="greaterThanOrEqual">
      <formula1>0</formula1>
    </dataValidation>
    <dataValidation sqref="B8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3" customWidth="1" min="2" max="2"/>
    <col width="65" customWidth="1" min="3" max="3"/>
  </cols>
  <sheetData>
    <row r="1">
      <c r="A1" s="2" t="inlineStr">
        <is>
          <t>Учебная экономика группы страниц</t>
        </is>
      </c>
      <c r="B1" s="2" t="n"/>
      <c r="C1" s="2" t="n"/>
    </row>
    <row r="2" ht="32" customHeight="1">
      <c r="A2" s="1" t="inlineStr">
        <is>
          <t>Учебный пример. Замените вводные своими данными; все суммы за один сопоставимый период.</t>
        </is>
      </c>
      <c r="B2" s="1" t="n"/>
      <c r="C2" s="1" t="n"/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Как читать</t>
        </is>
      </c>
    </row>
    <row r="4">
      <c r="A4" s="1" t="inlineStr">
        <is>
          <t>Расходы группы страниц</t>
        </is>
      </c>
      <c r="B4" s="3" t="n">
        <v>160000</v>
      </c>
      <c r="C4" s="1" t="inlineStr">
        <is>
          <t>Полные расходы выбранного периода</t>
        </is>
      </c>
    </row>
    <row r="5">
      <c r="A5" s="1" t="inlineStr">
        <is>
          <t>Связанные договоры</t>
        </is>
      </c>
      <c r="B5" s="3" t="n">
        <v>2</v>
      </c>
      <c r="C5" s="1" t="inlineStr">
        <is>
          <t>Один срок наблюдения</t>
        </is>
      </c>
    </row>
    <row r="6">
      <c r="A6" s="1" t="inlineStr">
        <is>
          <t>Маржинальный доход договора</t>
        </is>
      </c>
      <c r="B6" s="3" t="n">
        <v>110000</v>
      </c>
      <c r="C6" s="1" t="inlineStr">
        <is>
          <t>₽</t>
        </is>
      </c>
    </row>
    <row r="7">
      <c r="A7" s="1" t="inlineStr">
        <is>
          <t>Доход</t>
        </is>
      </c>
      <c r="B7" s="4">
        <f>B5*B6</f>
        <v/>
      </c>
      <c r="C7" s="1" t="inlineStr">
        <is>
          <t>₽</t>
        </is>
      </c>
    </row>
    <row r="8">
      <c r="A8" s="1" t="inlineStr">
        <is>
          <t>Остаток после расходов</t>
        </is>
      </c>
      <c r="B8" s="4">
        <f>B7-B4</f>
        <v/>
      </c>
      <c r="C8" s="1" t="inlineStr">
        <is>
          <t>Не чистая прибыль</t>
        </is>
      </c>
    </row>
    <row r="9">
      <c r="A9" s="1" t="inlineStr">
        <is>
          <t>ROMI</t>
        </is>
      </c>
      <c r="B9" s="6">
        <f>IF(B4&gt;0,B8/B4,"Нет расходов")</f>
        <v/>
      </c>
      <c r="C9" s="1" t="inlineStr">
        <is>
          <t>Доля</t>
        </is>
      </c>
    </row>
    <row r="10">
      <c r="A10" s="1" t="n"/>
      <c r="B10" s="1" t="n"/>
      <c r="C10" s="1" t="n"/>
    </row>
    <row r="11">
      <c r="A11" s="1" t="inlineStr">
        <is>
          <t>Ограничения</t>
        </is>
      </c>
      <c r="B11" s="1" t="n"/>
      <c r="C11" s="1" t="n"/>
    </row>
    <row r="12" ht="62" customHeight="1">
      <c r="A12" s="1" t="inlineStr">
        <is>
          <t>Связь с группой страниц не доказывает прирост от новых работ. Нужны исходная линия, качество обращений и учёт сезонности.</t>
        </is>
      </c>
      <c r="B12" s="1" t="n"/>
      <c r="C12" s="1" t="n"/>
    </row>
  </sheetData>
  <mergeCells count="3">
    <mergeCell ref="A1:C1"/>
    <mergeCell ref="A2:C2"/>
    <mergeCell ref="A12:C12"/>
  </mergeCells>
  <dataValidations count="3">
    <dataValidation sqref="B4" showDropDown="0" showInputMessage="0" showErrorMessage="1" allowBlank="0" error="Введите неотрицательное число" type="decimal" operator="greaterThanOrEqual">
      <formula1>0</formula1>
    </dataValidation>
    <dataValidation sqref="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</cols>
  <sheetData>
    <row r="1">
      <c r="A1" s="7" t="inlineStr">
        <is>
          <t>Дата</t>
        </is>
      </c>
      <c r="B1" s="7" t="inlineStr">
        <is>
          <t>Сервис и режим</t>
        </is>
      </c>
      <c r="C1" s="7" t="inlineStr">
        <is>
          <t>Вопрос</t>
        </is>
      </c>
      <c r="D1" s="7" t="inlineStr">
        <is>
          <t>Упоминание</t>
        </is>
      </c>
      <c r="E1" s="7" t="inlineStr">
        <is>
          <t>Цитируемый URL</t>
        </is>
      </c>
      <c r="F1" s="7" t="inlineStr">
        <is>
          <t>Доступные визиты</t>
        </is>
      </c>
      <c r="G1" s="7" t="inlineStr">
        <is>
          <t>Заявки</t>
        </is>
      </c>
      <c r="H1" s="7" t="inlineStr">
        <is>
          <t>Договоры</t>
        </is>
      </c>
      <c r="I1" s="7" t="inlineStr">
        <is>
          <t>Статус / ограничения</t>
        </is>
      </c>
    </row>
    <row r="2">
      <c r="C2" t="inlineStr">
        <is>
          <t>Как посчитать допустимую цену заявки в строительстве?</t>
        </is>
      </c>
      <c r="I2" t="inlineStr">
        <is>
          <t>Не проверено; отсутствие данных не равно нулю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2026-10-31T15:04:10Z</dcterms:created>
  <dcterms:modified xmlns:dcterms="http://purl.org/dc/terms/" xmlns:xsi="http://www.w3.org/2001/XMLSchema-instance" xsi:type="dcterms:W3CDTF">2026-10-31T15:04:10Z</dcterms:modified>
</cp:coreProperties>
</file>